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Office Creations\FORMS\"/>
    </mc:Choice>
  </mc:AlternateContent>
  <xr:revisionPtr revIDLastSave="0" documentId="13_ncr:1_{BE83781F-C6BB-4487-B94E-BE7C30BCBA03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-State 2324" sheetId="4" r:id="rId1"/>
    <sheet name="Out-of -State 2324" sheetId="5" r:id="rId2"/>
    <sheet name="Resident" sheetId="1" r:id="rId3"/>
    <sheet name="Non-Resident" sheetId="2" r:id="rId4"/>
    <sheet name="Commuter" sheetId="3" r:id="rId5"/>
  </sheets>
  <definedNames>
    <definedName name="_xlnm.Print_Area" localSheetId="0">'In-State 2324'!$A$1:$F$56</definedName>
    <definedName name="_xlnm.Print_Area" localSheetId="1">'Out-of -State 2324'!$A$1:$G$59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  <c r="B21" i="5" l="1"/>
  <c r="B29" i="2" l="1"/>
  <c r="C19" i="2"/>
  <c r="B19" i="2"/>
  <c r="C31" i="2" l="1"/>
  <c r="B31" i="2"/>
  <c r="E22" i="2" s="1"/>
  <c r="E25" i="2" s="1"/>
  <c r="C18" i="3"/>
  <c r="B18" i="3"/>
  <c r="C21" i="1"/>
  <c r="B21" i="1"/>
  <c r="B31" i="1"/>
  <c r="C33" i="1" s="1"/>
  <c r="F24" i="1" s="1"/>
  <c r="B33" i="1" l="1"/>
  <c r="F31" i="1"/>
  <c r="F28" i="1"/>
  <c r="F29" i="1"/>
  <c r="F30" i="1"/>
  <c r="F27" i="1"/>
  <c r="F22" i="2"/>
  <c r="F25" i="2" s="1"/>
  <c r="E28" i="2"/>
  <c r="B30" i="3"/>
  <c r="E21" i="3" s="1"/>
  <c r="C30" i="3"/>
  <c r="F21" i="3" s="1"/>
  <c r="F26" i="3" s="1"/>
  <c r="F28" i="3"/>
  <c r="F24" i="3"/>
  <c r="E27" i="3"/>
  <c r="E25" i="3"/>
  <c r="E26" i="3"/>
  <c r="E24" i="3"/>
  <c r="E28" i="3"/>
  <c r="E24" i="1"/>
  <c r="E30" i="1" s="1"/>
  <c r="F25" i="3" l="1"/>
  <c r="F27" i="3"/>
  <c r="F26" i="2"/>
  <c r="F29" i="2"/>
  <c r="F28" i="2"/>
  <c r="F27" i="2"/>
  <c r="E26" i="2"/>
  <c r="E29" i="2"/>
  <c r="E27" i="2"/>
  <c r="E28" i="1"/>
  <c r="E27" i="1"/>
  <c r="E31" i="1"/>
  <c r="E29" i="1"/>
</calcChain>
</file>

<file path=xl/sharedStrings.xml><?xml version="1.0" encoding="utf-8"?>
<sst xmlns="http://schemas.openxmlformats.org/spreadsheetml/2006/main" count="175" uniqueCount="50">
  <si>
    <t>Kentucky State University</t>
  </si>
  <si>
    <t>Business Office</t>
  </si>
  <si>
    <t>Registration Worksheet</t>
  </si>
  <si>
    <t>Fall 2021</t>
  </si>
  <si>
    <t>ID#</t>
  </si>
  <si>
    <t xml:space="preserve">Tuition </t>
  </si>
  <si>
    <t>Mandatory Fees:</t>
  </si>
  <si>
    <t>Asset Preservation Fee</t>
  </si>
  <si>
    <t>Technology Fee</t>
  </si>
  <si>
    <t>Safety and Security</t>
  </si>
  <si>
    <t>Activity Fee</t>
  </si>
  <si>
    <t>Course Fees</t>
  </si>
  <si>
    <t>Housing</t>
  </si>
  <si>
    <t xml:space="preserve">Meals </t>
  </si>
  <si>
    <t>Laundry</t>
  </si>
  <si>
    <t>Total Charges</t>
  </si>
  <si>
    <t>Pell Grant</t>
  </si>
  <si>
    <t>SEOG Grant</t>
  </si>
  <si>
    <t>External Scholarships</t>
  </si>
  <si>
    <t>Institutional Scholarships</t>
  </si>
  <si>
    <t>Tuition Waiver</t>
  </si>
  <si>
    <t>Subsidized Loans</t>
  </si>
  <si>
    <t>Unsubsidized Loans</t>
  </si>
  <si>
    <t>Total Financial Aid</t>
  </si>
  <si>
    <t>Balance Due</t>
  </si>
  <si>
    <t>2nd Installment</t>
  </si>
  <si>
    <t>3rd Installment</t>
  </si>
  <si>
    <t>4th Installment</t>
  </si>
  <si>
    <t>5th Installment</t>
  </si>
  <si>
    <t>Payment Plan: 5 Installments</t>
  </si>
  <si>
    <t>1st Installment</t>
  </si>
  <si>
    <t>Homecoming Fee (Fall Only)</t>
  </si>
  <si>
    <t>(1)</t>
  </si>
  <si>
    <t>(2)</t>
  </si>
  <si>
    <t>Scholar's Name:</t>
  </si>
  <si>
    <t>Fall 2022</t>
  </si>
  <si>
    <t>Course Fees/Book Fees</t>
  </si>
  <si>
    <t>Course Materials ($37 PER CREDIT HOUR)</t>
  </si>
  <si>
    <t>Notes:</t>
  </si>
  <si>
    <t>Parent Plus Loans</t>
  </si>
  <si>
    <t>FINANCIAL AID</t>
  </si>
  <si>
    <t>TUITION &amp; FEES</t>
  </si>
  <si>
    <t>Course materials were calculated based on 15 credit hours.</t>
  </si>
  <si>
    <r>
      <t xml:space="preserve">Please divide Financial Aid Awards in </t>
    </r>
    <r>
      <rPr>
        <b/>
        <sz val="11"/>
        <color theme="1"/>
        <rFont val="Calibri"/>
        <family val="2"/>
        <scheme val="minor"/>
      </rPr>
      <t xml:space="preserve">bold </t>
    </r>
    <r>
      <rPr>
        <sz val="11"/>
        <color theme="1"/>
        <rFont val="Calibri"/>
        <family val="2"/>
        <scheme val="minor"/>
      </rPr>
      <t>by 2 to determine total amount of aid for the semester.</t>
    </r>
  </si>
  <si>
    <t>Be mindful that loans have origination fees that will be subtracted from the full amount of loan.</t>
  </si>
  <si>
    <r>
      <t xml:space="preserve">THESE ARE ESTIMATES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AND HAVE NOT YET BEEN APPROVED.</t>
    </r>
  </si>
  <si>
    <t>Registration Worksheet (In-State)</t>
  </si>
  <si>
    <t>Registration Worksheet (Out-of-State)</t>
  </si>
  <si>
    <t>This does not take into account any course fees. Please refer to Course and Lab Fees section of 2024/25 Tuition and Fee Schedule.</t>
  </si>
  <si>
    <t>Housing amounts are based on the lowest priced standard double accommodations and the highest priced luxury double housing accommodations.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</si>
</sst>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quotePrefix="1" applyAlignment="1">
      <alignment horizontal="center"/>
    </xf>
    <xf numFmtId="44" fontId="0" fillId="0" borderId="0" xfId="1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topLeftCell="A16" zoomScaleNormal="100" workbookViewId="0">
      <selection activeCell="A45" sqref="A45:XFD45"/>
    </sheetView>
  </sheetViews>
  <sheetFormatPr defaultRowHeight="15.95" customHeight="1" x14ac:dyDescent="0.25"/>
  <cols>
    <col min="1" max="1" width="36.42578125" customWidth="1"/>
    <col min="2" max="10" width="13.85546875" customWidth="1"/>
  </cols>
  <sheetData>
    <row r="1" spans="1:2" ht="15.95" customHeight="1" x14ac:dyDescent="0.25">
      <c r="A1" s="1" t="s">
        <v>0</v>
      </c>
    </row>
    <row r="2" spans="1:2" ht="15.95" customHeight="1" x14ac:dyDescent="0.25">
      <c r="A2" s="1" t="s">
        <v>1</v>
      </c>
    </row>
    <row r="3" spans="1:2" ht="15.95" customHeight="1" x14ac:dyDescent="0.25">
      <c r="A3" s="1" t="s">
        <v>46</v>
      </c>
    </row>
    <row r="5" spans="1:2" ht="15.95" customHeight="1" x14ac:dyDescent="0.25">
      <c r="A5" t="s">
        <v>34</v>
      </c>
    </row>
    <row r="6" spans="1:2" ht="15.95" customHeight="1" x14ac:dyDescent="0.25">
      <c r="A6" t="s">
        <v>4</v>
      </c>
    </row>
    <row r="8" spans="1:2" ht="15.95" customHeight="1" x14ac:dyDescent="0.25">
      <c r="A8" s="5" t="s">
        <v>41</v>
      </c>
    </row>
    <row r="9" spans="1:2" ht="15.95" customHeight="1" x14ac:dyDescent="0.25">
      <c r="A9" t="s">
        <v>5</v>
      </c>
      <c r="B9" s="3">
        <v>4130.5</v>
      </c>
    </row>
    <row r="10" spans="1:2" ht="15.95" customHeight="1" x14ac:dyDescent="0.25">
      <c r="A10" s="1" t="s">
        <v>6</v>
      </c>
      <c r="B10" s="3"/>
    </row>
    <row r="11" spans="1:2" ht="15.95" customHeight="1" x14ac:dyDescent="0.25">
      <c r="A11" s="1" t="s">
        <v>7</v>
      </c>
      <c r="B11" s="3">
        <v>150</v>
      </c>
    </row>
    <row r="12" spans="1:2" ht="15.95" customHeight="1" x14ac:dyDescent="0.25">
      <c r="A12" s="1" t="s">
        <v>8</v>
      </c>
      <c r="B12" s="3">
        <v>156</v>
      </c>
    </row>
    <row r="13" spans="1:2" ht="15.95" customHeight="1" x14ac:dyDescent="0.25">
      <c r="A13" s="1" t="s">
        <v>9</v>
      </c>
      <c r="B13" s="3">
        <v>52</v>
      </c>
    </row>
    <row r="14" spans="1:2" ht="15.95" customHeight="1" x14ac:dyDescent="0.25">
      <c r="A14" s="1" t="s">
        <v>31</v>
      </c>
      <c r="B14" s="3">
        <v>60</v>
      </c>
    </row>
    <row r="15" spans="1:2" ht="15.95" customHeight="1" x14ac:dyDescent="0.25">
      <c r="A15" s="1" t="s">
        <v>10</v>
      </c>
      <c r="B15" s="3">
        <v>175</v>
      </c>
    </row>
    <row r="16" spans="1:2" ht="15.95" customHeight="1" x14ac:dyDescent="0.25">
      <c r="A16" t="s">
        <v>37</v>
      </c>
      <c r="B16" s="3">
        <v>555</v>
      </c>
    </row>
    <row r="17" spans="1:3" ht="15.95" customHeight="1" x14ac:dyDescent="0.25">
      <c r="A17" t="s">
        <v>12</v>
      </c>
      <c r="B17" s="3">
        <v>2500</v>
      </c>
      <c r="C17" s="3">
        <v>4750</v>
      </c>
    </row>
    <row r="18" spans="1:3" ht="15.95" customHeight="1" x14ac:dyDescent="0.25">
      <c r="A18" t="s">
        <v>13</v>
      </c>
      <c r="B18" s="3">
        <v>1843</v>
      </c>
      <c r="C18" s="3">
        <v>1843</v>
      </c>
    </row>
    <row r="19" spans="1:3" ht="15.95" customHeight="1" x14ac:dyDescent="0.25">
      <c r="A19" t="s">
        <v>14</v>
      </c>
      <c r="B19" s="3">
        <v>60</v>
      </c>
      <c r="C19" s="3">
        <v>60</v>
      </c>
    </row>
    <row r="20" spans="1:3" ht="15.95" customHeight="1" x14ac:dyDescent="0.25">
      <c r="B20" s="3"/>
      <c r="C20" s="3"/>
    </row>
    <row r="21" spans="1:3" ht="15.95" customHeight="1" x14ac:dyDescent="0.25">
      <c r="A21" t="s">
        <v>15</v>
      </c>
      <c r="B21" s="3">
        <f>SUM(B9:B20)</f>
        <v>9681.5</v>
      </c>
      <c r="C21" s="3">
        <v>11931.5</v>
      </c>
    </row>
    <row r="22" spans="1:3" ht="15.95" customHeight="1" x14ac:dyDescent="0.25">
      <c r="B22" s="3"/>
      <c r="C22" s="3"/>
    </row>
    <row r="23" spans="1:3" ht="15.95" customHeight="1" x14ac:dyDescent="0.25">
      <c r="A23" s="5" t="s">
        <v>40</v>
      </c>
      <c r="B23" s="3"/>
      <c r="C23" s="3"/>
    </row>
    <row r="24" spans="1:3" ht="15.95" customHeight="1" x14ac:dyDescent="0.25">
      <c r="A24" t="s">
        <v>20</v>
      </c>
      <c r="B24" s="3"/>
    </row>
    <row r="25" spans="1:3" ht="15.95" customHeight="1" x14ac:dyDescent="0.25">
      <c r="A25" s="1" t="s">
        <v>16</v>
      </c>
      <c r="B25" s="3"/>
    </row>
    <row r="26" spans="1:3" ht="15.95" customHeight="1" x14ac:dyDescent="0.25">
      <c r="A26" s="1" t="s">
        <v>17</v>
      </c>
      <c r="B26" s="3"/>
    </row>
    <row r="27" spans="1:3" ht="15.95" customHeight="1" x14ac:dyDescent="0.25">
      <c r="A27" t="s">
        <v>18</v>
      </c>
      <c r="B27" s="3"/>
    </row>
    <row r="28" spans="1:3" ht="15.95" customHeight="1" x14ac:dyDescent="0.25">
      <c r="A28" t="s">
        <v>19</v>
      </c>
      <c r="B28" s="3"/>
    </row>
    <row r="29" spans="1:3" ht="15.95" customHeight="1" x14ac:dyDescent="0.25">
      <c r="A29" s="1" t="s">
        <v>21</v>
      </c>
      <c r="B29" s="3"/>
    </row>
    <row r="30" spans="1:3" ht="15.95" customHeight="1" x14ac:dyDescent="0.25">
      <c r="A30" s="1" t="s">
        <v>22</v>
      </c>
      <c r="B30" s="3"/>
    </row>
    <row r="31" spans="1:3" ht="15.95" customHeight="1" x14ac:dyDescent="0.25">
      <c r="A31" s="1" t="s">
        <v>39</v>
      </c>
    </row>
    <row r="32" spans="1:3" ht="15.95" customHeight="1" x14ac:dyDescent="0.25">
      <c r="A32" s="1"/>
    </row>
    <row r="33" spans="1:3" ht="15.95" customHeight="1" x14ac:dyDescent="0.25">
      <c r="A33" t="s">
        <v>23</v>
      </c>
      <c r="B33" s="3"/>
    </row>
    <row r="35" spans="1:3" ht="15.95" customHeight="1" x14ac:dyDescent="0.25">
      <c r="A35" t="s">
        <v>24</v>
      </c>
      <c r="B35" s="3"/>
      <c r="C35" s="3"/>
    </row>
    <row r="38" spans="1:3" ht="15.95" customHeight="1" x14ac:dyDescent="0.25">
      <c r="A38" t="s">
        <v>38</v>
      </c>
    </row>
    <row r="39" spans="1:3" ht="15.95" customHeight="1" x14ac:dyDescent="0.25">
      <c r="A39" t="s">
        <v>42</v>
      </c>
    </row>
    <row r="41" spans="1:3" ht="15" x14ac:dyDescent="0.25">
      <c r="A41" t="s">
        <v>48</v>
      </c>
    </row>
    <row r="42" spans="1:3" ht="15" x14ac:dyDescent="0.25"/>
    <row r="43" spans="1:3" ht="15" x14ac:dyDescent="0.25">
      <c r="A43" t="s">
        <v>49</v>
      </c>
    </row>
    <row r="45" spans="1:3" ht="15.95" customHeight="1" x14ac:dyDescent="0.25">
      <c r="A45" t="s">
        <v>43</v>
      </c>
    </row>
    <row r="47" spans="1:3" ht="15.95" customHeight="1" x14ac:dyDescent="0.25">
      <c r="A47" s="4" t="s">
        <v>44</v>
      </c>
      <c r="B47" s="4"/>
    </row>
    <row r="48" spans="1:3" ht="15.95" customHeight="1" x14ac:dyDescent="0.25">
      <c r="B48" s="4"/>
    </row>
    <row r="49" spans="1:1" ht="15.95" customHeight="1" x14ac:dyDescent="0.25">
      <c r="A49" s="1" t="s">
        <v>45</v>
      </c>
    </row>
  </sheetData>
  <printOptions gridLines="1"/>
  <pageMargins left="0.2" right="0.2" top="0.25" bottom="0.2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9"/>
  <sheetViews>
    <sheetView topLeftCell="A16" zoomScaleNormal="100" workbookViewId="0">
      <selection activeCell="A43" sqref="A41:XFD43"/>
    </sheetView>
  </sheetViews>
  <sheetFormatPr defaultRowHeight="15" x14ac:dyDescent="0.25"/>
  <cols>
    <col min="1" max="1" width="37.85546875" customWidth="1"/>
    <col min="2" max="2" width="14.5703125" customWidth="1"/>
    <col min="3" max="3" width="12.28515625" customWidth="1"/>
    <col min="4" max="4" width="13.85546875" customWidth="1"/>
    <col min="5" max="5" width="11.7109375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47</v>
      </c>
    </row>
    <row r="5" spans="1:2" x14ac:dyDescent="0.25">
      <c r="A5" t="s">
        <v>34</v>
      </c>
    </row>
    <row r="6" spans="1:2" x14ac:dyDescent="0.25">
      <c r="A6" t="s">
        <v>4</v>
      </c>
    </row>
    <row r="8" spans="1:2" x14ac:dyDescent="0.25">
      <c r="A8" s="5" t="s">
        <v>41</v>
      </c>
    </row>
    <row r="9" spans="1:2" x14ac:dyDescent="0.25">
      <c r="A9" t="s">
        <v>5</v>
      </c>
      <c r="B9" s="3">
        <v>6266</v>
      </c>
    </row>
    <row r="10" spans="1:2" x14ac:dyDescent="0.25">
      <c r="A10" s="1" t="s">
        <v>6</v>
      </c>
      <c r="B10" s="3"/>
    </row>
    <row r="11" spans="1:2" x14ac:dyDescent="0.25">
      <c r="A11" s="1" t="s">
        <v>7</v>
      </c>
      <c r="B11" s="3">
        <v>150</v>
      </c>
    </row>
    <row r="12" spans="1:2" x14ac:dyDescent="0.25">
      <c r="A12" s="1" t="s">
        <v>8</v>
      </c>
      <c r="B12" s="3">
        <v>156</v>
      </c>
    </row>
    <row r="13" spans="1:2" x14ac:dyDescent="0.25">
      <c r="A13" s="1" t="s">
        <v>9</v>
      </c>
      <c r="B13" s="3">
        <v>52</v>
      </c>
    </row>
    <row r="14" spans="1:2" x14ac:dyDescent="0.25">
      <c r="A14" s="1" t="s">
        <v>31</v>
      </c>
      <c r="B14" s="3">
        <v>60</v>
      </c>
    </row>
    <row r="15" spans="1:2" x14ac:dyDescent="0.25">
      <c r="A15" s="1" t="s">
        <v>10</v>
      </c>
      <c r="B15" s="3">
        <v>175</v>
      </c>
    </row>
    <row r="16" spans="1:2" x14ac:dyDescent="0.25">
      <c r="A16" t="s">
        <v>37</v>
      </c>
      <c r="B16" s="3">
        <v>555</v>
      </c>
    </row>
    <row r="17" spans="1:3" x14ac:dyDescent="0.25">
      <c r="A17" t="s">
        <v>12</v>
      </c>
      <c r="B17" s="3">
        <v>2500</v>
      </c>
      <c r="C17" s="3">
        <v>4750</v>
      </c>
    </row>
    <row r="18" spans="1:3" x14ac:dyDescent="0.25">
      <c r="A18" t="s">
        <v>13</v>
      </c>
      <c r="B18" s="3">
        <v>1843</v>
      </c>
      <c r="C18" s="3">
        <v>1843</v>
      </c>
    </row>
    <row r="19" spans="1:3" x14ac:dyDescent="0.25">
      <c r="A19" t="s">
        <v>14</v>
      </c>
      <c r="B19" s="3">
        <v>60</v>
      </c>
      <c r="C19" s="3">
        <v>60</v>
      </c>
    </row>
    <row r="20" spans="1:3" x14ac:dyDescent="0.25">
      <c r="B20" s="3"/>
      <c r="C20" s="3"/>
    </row>
    <row r="21" spans="1:3" x14ac:dyDescent="0.25">
      <c r="A21" t="s">
        <v>15</v>
      </c>
      <c r="B21" s="3">
        <f>SUM(B9:B19)</f>
        <v>11817</v>
      </c>
      <c r="C21" s="3">
        <v>14067</v>
      </c>
    </row>
    <row r="22" spans="1:3" x14ac:dyDescent="0.25">
      <c r="B22" s="3"/>
      <c r="C22" s="3"/>
    </row>
    <row r="23" spans="1:3" x14ac:dyDescent="0.25">
      <c r="A23" s="5" t="s">
        <v>40</v>
      </c>
      <c r="B23" s="3"/>
      <c r="C23" s="3"/>
    </row>
    <row r="24" spans="1:3" x14ac:dyDescent="0.25">
      <c r="A24" t="s">
        <v>20</v>
      </c>
      <c r="B24" s="3"/>
    </row>
    <row r="25" spans="1:3" x14ac:dyDescent="0.25">
      <c r="A25" s="1" t="s">
        <v>16</v>
      </c>
      <c r="B25" s="3"/>
    </row>
    <row r="26" spans="1:3" x14ac:dyDescent="0.25">
      <c r="A26" s="1" t="s">
        <v>17</v>
      </c>
      <c r="B26" s="3"/>
    </row>
    <row r="27" spans="1:3" x14ac:dyDescent="0.25">
      <c r="A27" t="s">
        <v>18</v>
      </c>
      <c r="B27" s="3"/>
    </row>
    <row r="28" spans="1:3" x14ac:dyDescent="0.25">
      <c r="A28" t="s">
        <v>19</v>
      </c>
      <c r="B28" s="3"/>
    </row>
    <row r="29" spans="1:3" x14ac:dyDescent="0.25">
      <c r="A29" s="1" t="s">
        <v>21</v>
      </c>
      <c r="B29" s="3"/>
    </row>
    <row r="30" spans="1:3" x14ac:dyDescent="0.25">
      <c r="A30" s="1" t="s">
        <v>22</v>
      </c>
      <c r="B30" s="3"/>
    </row>
    <row r="31" spans="1:3" x14ac:dyDescent="0.25">
      <c r="A31" s="1" t="s">
        <v>39</v>
      </c>
    </row>
    <row r="32" spans="1:3" x14ac:dyDescent="0.25">
      <c r="A32" s="1"/>
    </row>
    <row r="33" spans="1:3" x14ac:dyDescent="0.25">
      <c r="A33" t="s">
        <v>23</v>
      </c>
      <c r="B33" s="3"/>
    </row>
    <row r="35" spans="1:3" x14ac:dyDescent="0.25">
      <c r="A35" t="s">
        <v>24</v>
      </c>
      <c r="B35" s="3"/>
      <c r="C35" s="3"/>
    </row>
    <row r="38" spans="1:3" x14ac:dyDescent="0.25">
      <c r="A38" t="s">
        <v>38</v>
      </c>
    </row>
    <row r="39" spans="1:3" x14ac:dyDescent="0.25">
      <c r="A39" t="s">
        <v>42</v>
      </c>
    </row>
    <row r="41" spans="1:3" x14ac:dyDescent="0.25">
      <c r="A41" t="s">
        <v>48</v>
      </c>
    </row>
    <row r="43" spans="1:3" x14ac:dyDescent="0.25">
      <c r="A43" t="s">
        <v>49</v>
      </c>
    </row>
    <row r="45" spans="1:3" x14ac:dyDescent="0.25">
      <c r="A45" t="s">
        <v>43</v>
      </c>
    </row>
    <row r="47" spans="1:3" x14ac:dyDescent="0.25">
      <c r="A47" s="4" t="s">
        <v>44</v>
      </c>
      <c r="B47" s="4"/>
    </row>
    <row r="48" spans="1:3" x14ac:dyDescent="0.25">
      <c r="B48" s="4"/>
    </row>
    <row r="49" spans="1:1" x14ac:dyDescent="0.25">
      <c r="A49" s="1" t="s">
        <v>45</v>
      </c>
    </row>
  </sheetData>
  <printOptions gridLines="1"/>
  <pageMargins left="0.2" right="0.2" top="0.25" bottom="0.2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workbookViewId="0">
      <selection sqref="A1:XFD1048576"/>
    </sheetView>
  </sheetViews>
  <sheetFormatPr defaultRowHeight="15" x14ac:dyDescent="0.25"/>
  <cols>
    <col min="1" max="1" width="27.28515625" customWidth="1"/>
    <col min="2" max="3" width="10.5703125" bestFit="1" customWidth="1"/>
    <col min="4" max="4" width="14.28515625" customWidth="1"/>
    <col min="5" max="6" width="10.5703125" bestFit="1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6" spans="1:2" x14ac:dyDescent="0.25">
      <c r="A6" t="s">
        <v>34</v>
      </c>
    </row>
    <row r="7" spans="1:2" x14ac:dyDescent="0.25">
      <c r="A7" t="s">
        <v>4</v>
      </c>
    </row>
    <row r="9" spans="1:2" x14ac:dyDescent="0.25">
      <c r="A9" t="s">
        <v>5</v>
      </c>
      <c r="B9" s="3">
        <v>3850</v>
      </c>
    </row>
    <row r="10" spans="1:2" x14ac:dyDescent="0.25">
      <c r="A10" s="1" t="s">
        <v>6</v>
      </c>
      <c r="B10" s="3"/>
    </row>
    <row r="11" spans="1:2" x14ac:dyDescent="0.25">
      <c r="A11" s="1" t="s">
        <v>7</v>
      </c>
      <c r="B11" s="3">
        <v>150</v>
      </c>
    </row>
    <row r="12" spans="1:2" x14ac:dyDescent="0.25">
      <c r="A12" s="1" t="s">
        <v>8</v>
      </c>
      <c r="B12" s="3">
        <v>155</v>
      </c>
    </row>
    <row r="13" spans="1:2" x14ac:dyDescent="0.25">
      <c r="A13" s="1" t="s">
        <v>9</v>
      </c>
      <c r="B13" s="3">
        <v>50</v>
      </c>
    </row>
    <row r="14" spans="1:2" x14ac:dyDescent="0.25">
      <c r="A14" s="1" t="s">
        <v>31</v>
      </c>
      <c r="B14" s="3">
        <v>50</v>
      </c>
    </row>
    <row r="15" spans="1:2" x14ac:dyDescent="0.25">
      <c r="A15" s="1" t="s">
        <v>10</v>
      </c>
      <c r="B15" s="3">
        <v>170</v>
      </c>
    </row>
    <row r="16" spans="1:2" x14ac:dyDescent="0.25">
      <c r="A16" t="s">
        <v>11</v>
      </c>
      <c r="B16" s="3"/>
    </row>
    <row r="17" spans="1:6" x14ac:dyDescent="0.25">
      <c r="A17" t="s">
        <v>12</v>
      </c>
      <c r="B17" s="3">
        <v>1670</v>
      </c>
      <c r="C17" s="3">
        <v>2220</v>
      </c>
    </row>
    <row r="18" spans="1:6" x14ac:dyDescent="0.25">
      <c r="A18" t="s">
        <v>13</v>
      </c>
      <c r="B18" s="3">
        <v>1675</v>
      </c>
      <c r="C18" s="3">
        <v>1675</v>
      </c>
    </row>
    <row r="19" spans="1:6" x14ac:dyDescent="0.25">
      <c r="A19" t="s">
        <v>14</v>
      </c>
      <c r="B19" s="3">
        <v>50</v>
      </c>
      <c r="C19" s="3">
        <v>50</v>
      </c>
    </row>
    <row r="20" spans="1:6" x14ac:dyDescent="0.25">
      <c r="B20" s="3"/>
      <c r="C20" s="3"/>
    </row>
    <row r="21" spans="1:6" x14ac:dyDescent="0.25">
      <c r="A21" t="s">
        <v>15</v>
      </c>
      <c r="B21" s="3">
        <f>SUM(B9:B19)</f>
        <v>7820</v>
      </c>
      <c r="C21" s="3">
        <f>SUM(B9:B16)+3945</f>
        <v>8370</v>
      </c>
    </row>
    <row r="22" spans="1:6" x14ac:dyDescent="0.25">
      <c r="D22" t="s">
        <v>29</v>
      </c>
    </row>
    <row r="23" spans="1:6" x14ac:dyDescent="0.25">
      <c r="A23" t="s">
        <v>16</v>
      </c>
      <c r="B23" s="3"/>
      <c r="E23" s="2" t="s">
        <v>32</v>
      </c>
      <c r="F23" s="2" t="s">
        <v>33</v>
      </c>
    </row>
    <row r="24" spans="1:6" x14ac:dyDescent="0.25">
      <c r="A24" t="s">
        <v>17</v>
      </c>
      <c r="B24" s="3"/>
      <c r="D24" t="s">
        <v>24</v>
      </c>
      <c r="E24" s="3">
        <f>B33</f>
        <v>7820</v>
      </c>
      <c r="F24" s="3">
        <f>C33</f>
        <v>8370</v>
      </c>
    </row>
    <row r="25" spans="1:6" x14ac:dyDescent="0.25">
      <c r="A25" t="s">
        <v>18</v>
      </c>
      <c r="B25" s="3"/>
    </row>
    <row r="26" spans="1:6" x14ac:dyDescent="0.25">
      <c r="A26" t="s">
        <v>19</v>
      </c>
      <c r="B26" s="3"/>
    </row>
    <row r="27" spans="1:6" x14ac:dyDescent="0.25">
      <c r="A27" t="s">
        <v>20</v>
      </c>
      <c r="B27" s="3"/>
      <c r="D27" t="s">
        <v>30</v>
      </c>
      <c r="E27" s="3">
        <f>E24/5+35</f>
        <v>1599</v>
      </c>
      <c r="F27" s="3">
        <f>F24/5+35</f>
        <v>1709</v>
      </c>
    </row>
    <row r="28" spans="1:6" x14ac:dyDescent="0.25">
      <c r="A28" t="s">
        <v>21</v>
      </c>
      <c r="B28" s="3"/>
      <c r="D28" t="s">
        <v>25</v>
      </c>
      <c r="E28" s="3">
        <f>E24/5</f>
        <v>1564</v>
      </c>
      <c r="F28" s="3">
        <f>F24/5</f>
        <v>1674</v>
      </c>
    </row>
    <row r="29" spans="1:6" x14ac:dyDescent="0.25">
      <c r="A29" t="s">
        <v>22</v>
      </c>
      <c r="B29" s="3"/>
      <c r="D29" t="s">
        <v>26</v>
      </c>
      <c r="E29" s="3">
        <f>E24/5</f>
        <v>1564</v>
      </c>
      <c r="F29" s="3">
        <f>F24/5</f>
        <v>1674</v>
      </c>
    </row>
    <row r="30" spans="1:6" x14ac:dyDescent="0.25">
      <c r="D30" t="s">
        <v>27</v>
      </c>
      <c r="E30" s="3">
        <f>E24/5</f>
        <v>1564</v>
      </c>
      <c r="F30" s="3">
        <f>F24/5</f>
        <v>1674</v>
      </c>
    </row>
    <row r="31" spans="1:6" x14ac:dyDescent="0.25">
      <c r="A31" t="s">
        <v>23</v>
      </c>
      <c r="B31" s="3">
        <f>SUM(B23:B29)</f>
        <v>0</v>
      </c>
      <c r="D31" t="s">
        <v>28</v>
      </c>
      <c r="E31" s="3">
        <f>E24/5</f>
        <v>1564</v>
      </c>
      <c r="F31" s="3">
        <f>F24/5</f>
        <v>1674</v>
      </c>
    </row>
    <row r="33" spans="1:3" x14ac:dyDescent="0.25">
      <c r="A33" t="s">
        <v>24</v>
      </c>
      <c r="B33" s="3">
        <f>(B21-B31)</f>
        <v>7820</v>
      </c>
      <c r="C33" s="3">
        <f>SUM(C21-B31)</f>
        <v>8370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I22" sqref="I21:I22"/>
    </sheetView>
  </sheetViews>
  <sheetFormatPr defaultRowHeight="15" x14ac:dyDescent="0.25"/>
  <cols>
    <col min="1" max="1" width="27.28515625" customWidth="1"/>
    <col min="2" max="2" width="12.85546875" customWidth="1"/>
    <col min="3" max="3" width="11.28515625" customWidth="1"/>
    <col min="4" max="4" width="14.28515625" customWidth="1"/>
    <col min="5" max="5" width="11.5703125" bestFit="1" customWidth="1"/>
    <col min="6" max="6" width="11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35</v>
      </c>
    </row>
    <row r="7" spans="1:3" x14ac:dyDescent="0.25">
      <c r="A7" t="s">
        <v>5</v>
      </c>
      <c r="B7" s="3">
        <v>5891</v>
      </c>
    </row>
    <row r="8" spans="1:3" x14ac:dyDescent="0.25">
      <c r="A8" s="1" t="s">
        <v>6</v>
      </c>
      <c r="B8" s="3"/>
    </row>
    <row r="9" spans="1:3" x14ac:dyDescent="0.25">
      <c r="A9" s="1" t="s">
        <v>7</v>
      </c>
      <c r="B9" s="3">
        <v>150</v>
      </c>
    </row>
    <row r="10" spans="1:3" x14ac:dyDescent="0.25">
      <c r="A10" s="1" t="s">
        <v>8</v>
      </c>
      <c r="B10" s="3">
        <v>155</v>
      </c>
    </row>
    <row r="11" spans="1:3" x14ac:dyDescent="0.25">
      <c r="A11" s="1" t="s">
        <v>9</v>
      </c>
      <c r="B11" s="3">
        <v>50</v>
      </c>
    </row>
    <row r="12" spans="1:3" x14ac:dyDescent="0.25">
      <c r="A12" s="1" t="s">
        <v>31</v>
      </c>
      <c r="B12" s="3">
        <v>50</v>
      </c>
    </row>
    <row r="13" spans="1:3" x14ac:dyDescent="0.25">
      <c r="A13" s="1" t="s">
        <v>10</v>
      </c>
      <c r="B13" s="3">
        <v>170</v>
      </c>
    </row>
    <row r="14" spans="1:3" x14ac:dyDescent="0.25">
      <c r="A14" t="s">
        <v>36</v>
      </c>
      <c r="B14" s="3">
        <v>459</v>
      </c>
    </row>
    <row r="15" spans="1:3" x14ac:dyDescent="0.25">
      <c r="A15" t="s">
        <v>12</v>
      </c>
      <c r="B15" s="3">
        <v>1837</v>
      </c>
      <c r="C15" s="3">
        <v>2756</v>
      </c>
    </row>
    <row r="16" spans="1:3" x14ac:dyDescent="0.25">
      <c r="A16" t="s">
        <v>13</v>
      </c>
      <c r="B16" s="3">
        <v>1843</v>
      </c>
      <c r="C16" s="3">
        <v>1843</v>
      </c>
    </row>
    <row r="17" spans="1:6" x14ac:dyDescent="0.25">
      <c r="A17" t="s">
        <v>14</v>
      </c>
      <c r="B17" s="3">
        <v>50</v>
      </c>
      <c r="C17" s="3">
        <v>50</v>
      </c>
    </row>
    <row r="18" spans="1:6" x14ac:dyDescent="0.25">
      <c r="B18" s="3"/>
      <c r="C18" s="3"/>
    </row>
    <row r="19" spans="1:6" x14ac:dyDescent="0.25">
      <c r="A19" t="s">
        <v>15</v>
      </c>
      <c r="B19" s="3">
        <f>SUM(B7:B18)</f>
        <v>10655</v>
      </c>
      <c r="C19" s="3">
        <f>SUM(B7:B14)+4649</f>
        <v>11574</v>
      </c>
    </row>
    <row r="20" spans="1:6" x14ac:dyDescent="0.25">
      <c r="D20" t="s">
        <v>29</v>
      </c>
    </row>
    <row r="21" spans="1:6" x14ac:dyDescent="0.25">
      <c r="A21" t="s">
        <v>16</v>
      </c>
      <c r="B21" s="3">
        <v>3448</v>
      </c>
      <c r="E21" s="2" t="s">
        <v>32</v>
      </c>
      <c r="F21" s="2" t="s">
        <v>33</v>
      </c>
    </row>
    <row r="22" spans="1:6" x14ac:dyDescent="0.25">
      <c r="A22" t="s">
        <v>17</v>
      </c>
      <c r="B22" s="3">
        <v>1000</v>
      </c>
      <c r="D22" t="s">
        <v>24</v>
      </c>
      <c r="E22" s="3">
        <f>B31</f>
        <v>5707</v>
      </c>
      <c r="F22" s="3">
        <f>C31</f>
        <v>6626</v>
      </c>
    </row>
    <row r="23" spans="1:6" x14ac:dyDescent="0.25">
      <c r="A23" t="s">
        <v>18</v>
      </c>
      <c r="B23" s="3"/>
      <c r="E23" s="3"/>
    </row>
    <row r="24" spans="1:6" x14ac:dyDescent="0.25">
      <c r="A24" t="s">
        <v>19</v>
      </c>
      <c r="B24" s="3">
        <v>500</v>
      </c>
      <c r="E24" s="3"/>
    </row>
    <row r="25" spans="1:6" x14ac:dyDescent="0.25">
      <c r="A25" t="s">
        <v>20</v>
      </c>
      <c r="B25" s="3"/>
      <c r="D25" t="s">
        <v>30</v>
      </c>
      <c r="E25" s="3">
        <f>E22/5+50</f>
        <v>1191.4000000000001</v>
      </c>
      <c r="F25" s="3">
        <f>F22/5+50</f>
        <v>1375.2</v>
      </c>
    </row>
    <row r="26" spans="1:6" x14ac:dyDescent="0.25">
      <c r="A26" t="s">
        <v>21</v>
      </c>
      <c r="B26" s="3"/>
      <c r="D26" t="s">
        <v>25</v>
      </c>
      <c r="E26" s="3">
        <f>E22/5</f>
        <v>1141.4000000000001</v>
      </c>
      <c r="F26" s="3">
        <f>F22/5</f>
        <v>1325.2</v>
      </c>
    </row>
    <row r="27" spans="1:6" x14ac:dyDescent="0.25">
      <c r="A27" t="s">
        <v>22</v>
      </c>
      <c r="B27" s="3"/>
      <c r="D27" t="s">
        <v>26</v>
      </c>
      <c r="E27" s="3">
        <f>E22/5</f>
        <v>1141.4000000000001</v>
      </c>
      <c r="F27" s="3">
        <f>F22/5</f>
        <v>1325.2</v>
      </c>
    </row>
    <row r="28" spans="1:6" x14ac:dyDescent="0.25">
      <c r="D28" t="s">
        <v>27</v>
      </c>
      <c r="E28" s="3">
        <f>E22/5</f>
        <v>1141.4000000000001</v>
      </c>
      <c r="F28" s="3">
        <f>F22/5</f>
        <v>1325.2</v>
      </c>
    </row>
    <row r="29" spans="1:6" x14ac:dyDescent="0.25">
      <c r="A29" t="s">
        <v>23</v>
      </c>
      <c r="B29" s="3">
        <f>SUM(B21:B28)</f>
        <v>4948</v>
      </c>
      <c r="D29" t="s">
        <v>28</v>
      </c>
      <c r="E29" s="3">
        <f>E22/5</f>
        <v>1141.4000000000001</v>
      </c>
      <c r="F29" s="3">
        <f>F22/5</f>
        <v>1325.2</v>
      </c>
    </row>
    <row r="31" spans="1:6" x14ac:dyDescent="0.25">
      <c r="A31" t="s">
        <v>24</v>
      </c>
      <c r="B31" s="3">
        <f>(B19-B29)</f>
        <v>5707</v>
      </c>
      <c r="C31" s="3">
        <f>SUM(C19-B29)</f>
        <v>6626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K30" sqref="K30"/>
    </sheetView>
  </sheetViews>
  <sheetFormatPr defaultRowHeight="15" x14ac:dyDescent="0.25"/>
  <cols>
    <col min="1" max="1" width="27.28515625" customWidth="1"/>
    <col min="2" max="3" width="10.5703125" bestFit="1" customWidth="1"/>
    <col min="4" max="4" width="14.28515625" customWidth="1"/>
    <col min="5" max="6" width="10.57031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6" spans="1:3" x14ac:dyDescent="0.25">
      <c r="A6" t="s">
        <v>34</v>
      </c>
    </row>
    <row r="7" spans="1:3" x14ac:dyDescent="0.25">
      <c r="A7" t="s">
        <v>4</v>
      </c>
    </row>
    <row r="9" spans="1:3" x14ac:dyDescent="0.25">
      <c r="A9" t="s">
        <v>5</v>
      </c>
      <c r="B9" s="3">
        <v>3850</v>
      </c>
      <c r="C9" s="3">
        <v>5775</v>
      </c>
    </row>
    <row r="10" spans="1:3" x14ac:dyDescent="0.25">
      <c r="A10" s="1" t="s">
        <v>6</v>
      </c>
      <c r="B10" s="3"/>
    </row>
    <row r="11" spans="1:3" x14ac:dyDescent="0.25">
      <c r="A11" s="1" t="s">
        <v>7</v>
      </c>
      <c r="B11" s="3">
        <v>150</v>
      </c>
    </row>
    <row r="12" spans="1:3" x14ac:dyDescent="0.25">
      <c r="A12" s="1" t="s">
        <v>8</v>
      </c>
      <c r="B12" s="3">
        <v>155</v>
      </c>
    </row>
    <row r="13" spans="1:3" x14ac:dyDescent="0.25">
      <c r="A13" s="1" t="s">
        <v>9</v>
      </c>
      <c r="B13" s="3">
        <v>50</v>
      </c>
    </row>
    <row r="14" spans="1:3" x14ac:dyDescent="0.25">
      <c r="A14" s="1" t="s">
        <v>31</v>
      </c>
      <c r="B14" s="3">
        <v>50</v>
      </c>
    </row>
    <row r="15" spans="1:3" x14ac:dyDescent="0.25">
      <c r="A15" s="1" t="s">
        <v>10</v>
      </c>
      <c r="B15" s="3">
        <v>170</v>
      </c>
    </row>
    <row r="16" spans="1:3" x14ac:dyDescent="0.25">
      <c r="A16" t="s">
        <v>11</v>
      </c>
      <c r="B16" s="3"/>
    </row>
    <row r="17" spans="1:6" x14ac:dyDescent="0.25">
      <c r="B17" s="3"/>
      <c r="C17" s="3"/>
    </row>
    <row r="18" spans="1:6" x14ac:dyDescent="0.25">
      <c r="A18" t="s">
        <v>15</v>
      </c>
      <c r="B18" s="3">
        <f>SUM(B9:B16)</f>
        <v>4425</v>
      </c>
      <c r="C18" s="3">
        <f>SUM(B11:B16)+5775</f>
        <v>6350</v>
      </c>
    </row>
    <row r="19" spans="1:6" x14ac:dyDescent="0.25">
      <c r="D19" t="s">
        <v>29</v>
      </c>
    </row>
    <row r="20" spans="1:6" x14ac:dyDescent="0.25">
      <c r="A20" t="s">
        <v>16</v>
      </c>
      <c r="B20" s="3"/>
      <c r="E20" s="2" t="s">
        <v>32</v>
      </c>
      <c r="F20" s="2" t="s">
        <v>33</v>
      </c>
    </row>
    <row r="21" spans="1:6" x14ac:dyDescent="0.25">
      <c r="A21" t="s">
        <v>17</v>
      </c>
      <c r="B21" s="3"/>
      <c r="D21" t="s">
        <v>24</v>
      </c>
      <c r="E21" s="3">
        <f>B30</f>
        <v>4425</v>
      </c>
      <c r="F21" s="3">
        <f>C30</f>
        <v>6350</v>
      </c>
    </row>
    <row r="22" spans="1:6" x14ac:dyDescent="0.25">
      <c r="A22" t="s">
        <v>18</v>
      </c>
      <c r="B22" s="3"/>
    </row>
    <row r="23" spans="1:6" x14ac:dyDescent="0.25">
      <c r="A23" t="s">
        <v>19</v>
      </c>
      <c r="B23" s="3"/>
    </row>
    <row r="24" spans="1:6" x14ac:dyDescent="0.25">
      <c r="A24" t="s">
        <v>20</v>
      </c>
      <c r="B24" s="3"/>
      <c r="D24" t="s">
        <v>30</v>
      </c>
      <c r="E24" s="3">
        <f>E21/5+35</f>
        <v>920</v>
      </c>
      <c r="F24" s="3">
        <f>F21/5+35</f>
        <v>1305</v>
      </c>
    </row>
    <row r="25" spans="1:6" x14ac:dyDescent="0.25">
      <c r="A25" t="s">
        <v>21</v>
      </c>
      <c r="B25" s="3"/>
      <c r="D25" t="s">
        <v>25</v>
      </c>
      <c r="E25" s="3">
        <f>E21/5</f>
        <v>885</v>
      </c>
      <c r="F25" s="3">
        <f>F21/5</f>
        <v>1270</v>
      </c>
    </row>
    <row r="26" spans="1:6" x14ac:dyDescent="0.25">
      <c r="A26" t="s">
        <v>22</v>
      </c>
      <c r="B26" s="3"/>
      <c r="D26" t="s">
        <v>26</v>
      </c>
      <c r="E26" s="3">
        <f>E21/5</f>
        <v>885</v>
      </c>
      <c r="F26" s="3">
        <f>F21/5</f>
        <v>1270</v>
      </c>
    </row>
    <row r="27" spans="1:6" x14ac:dyDescent="0.25">
      <c r="D27" t="s">
        <v>27</v>
      </c>
      <c r="E27" s="3">
        <f>E21/5</f>
        <v>885</v>
      </c>
      <c r="F27" s="3">
        <f>F21/5</f>
        <v>1270</v>
      </c>
    </row>
    <row r="28" spans="1:6" x14ac:dyDescent="0.25">
      <c r="A28" t="s">
        <v>23</v>
      </c>
      <c r="B28" s="3"/>
      <c r="D28" t="s">
        <v>28</v>
      </c>
      <c r="E28" s="3">
        <f>E21/5</f>
        <v>885</v>
      </c>
      <c r="F28" s="3">
        <f>F21/5</f>
        <v>1270</v>
      </c>
    </row>
    <row r="30" spans="1:6" x14ac:dyDescent="0.25">
      <c r="A30" t="s">
        <v>24</v>
      </c>
      <c r="B30" s="3">
        <f>(B18-B28)</f>
        <v>4425</v>
      </c>
      <c r="C30" s="3">
        <f>SUM(C18-B28)</f>
        <v>6350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In-State 2324</vt:lpstr>
      <vt:lpstr>Out-of -State 2324</vt:lpstr>
      <vt:lpstr>Resident</vt:lpstr>
      <vt:lpstr>Non-Resident</vt:lpstr>
      <vt:lpstr>Commuter</vt:lpstr>
      <vt:lpstr>'In-State 2324'!Print_Area</vt:lpstr>
      <vt:lpstr>'Out-of -State 2324'!Print_Area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Tolbert, Danyel</dc:creator>
  <cp:lastModifiedBy>Windows User</cp:lastModifiedBy>
  <cp:lastPrinted>2023-06-22T15:38:38Z</cp:lastPrinted>
  <dcterms:created xsi:type="dcterms:W3CDTF">2021-06-24T20:01:49Z</dcterms:created>
  <dcterms:modified xsi:type="dcterms:W3CDTF">2024-05-31T18:53:14Z</dcterms:modified>
</cp:coreProperties>
</file>